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villarroel\Desktop\escritorio\procesos de compra\2024\CAPEX\CONTROLADORES CERRILLOS B VISTA\"/>
    </mc:Choice>
  </mc:AlternateContent>
  <bookViews>
    <workbookView xWindow="0" yWindow="0" windowWidth="23040" windowHeight="9195" tabRatio="713"/>
  </bookViews>
  <sheets>
    <sheet name="Estimado de costos" sheetId="14" r:id="rId1"/>
  </sheets>
  <definedNames>
    <definedName name="_xlnm.Print_Area" localSheetId="0">'Estimado de costos'!$B$1:$I$55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3" i="14" l="1"/>
  <c r="I41" i="14"/>
  <c r="I42" i="14"/>
  <c r="I43" i="14"/>
  <c r="I44" i="14"/>
  <c r="I45" i="14"/>
  <c r="I40" i="14"/>
  <c r="H46" i="14"/>
  <c r="H37" i="14" l="1"/>
  <c r="H28" i="14"/>
  <c r="H22" i="14"/>
  <c r="H11" i="14"/>
  <c r="I16" i="14"/>
  <c r="I21" i="14"/>
  <c r="I19" i="14"/>
  <c r="I20" i="14"/>
  <c r="I17" i="14"/>
  <c r="I18" i="14"/>
  <c r="I32" i="14"/>
  <c r="I36" i="14"/>
  <c r="I34" i="14"/>
  <c r="I33" i="14"/>
  <c r="I35" i="14"/>
  <c r="I9" i="14"/>
  <c r="I10" i="14"/>
  <c r="I27" i="14"/>
  <c r="I26" i="14"/>
  <c r="I25" i="14"/>
  <c r="I55" i="14"/>
  <c r="I51" i="14"/>
  <c r="I52" i="14"/>
  <c r="I50" i="14"/>
  <c r="I24" i="14"/>
  <c r="I23" i="14"/>
  <c r="I31" i="14"/>
  <c r="I30" i="14"/>
  <c r="I15" i="14"/>
  <c r="I14" i="14"/>
  <c r="I8" i="14"/>
  <c r="I7" i="14"/>
  <c r="I49" i="14"/>
  <c r="I48" i="14"/>
</calcChain>
</file>

<file path=xl/sharedStrings.xml><?xml version="1.0" encoding="utf-8"?>
<sst xmlns="http://schemas.openxmlformats.org/spreadsheetml/2006/main" count="90" uniqueCount="38">
  <si>
    <t>UNIDAD</t>
  </si>
  <si>
    <t>PZA</t>
  </si>
  <si>
    <t xml:space="preserve"> YPFB TRANSPORTE</t>
  </si>
  <si>
    <t>CANTIDAD
SOLICITADA</t>
  </si>
  <si>
    <t>Planos y documentos conforme a obra.</t>
  </si>
  <si>
    <t>GBL.</t>
  </si>
  <si>
    <t xml:space="preserve">Pruebas FAT
</t>
  </si>
  <si>
    <t>Desarrollo de ingeniería Basica
documentos, planos, hojas de datos
para compra Equipos y materiales</t>
  </si>
  <si>
    <t>Horas Hombre Ingeniero de procesos</t>
  </si>
  <si>
    <t>Horas Hombre Cadista</t>
  </si>
  <si>
    <t>Materiales</t>
  </si>
  <si>
    <t>%</t>
  </si>
  <si>
    <t>Materiales eléctricos</t>
  </si>
  <si>
    <t>Horas Hombre Tablerista</t>
  </si>
  <si>
    <t>Horas Hombre Programador HMI</t>
  </si>
  <si>
    <t>Horas Hombre Electricista-Instrumentista</t>
  </si>
  <si>
    <t>Horas Hombre Electricista</t>
  </si>
  <si>
    <t>Horas Hombre Supervisor de Obra contratista</t>
  </si>
  <si>
    <t>Horas Hombre Instrumentista</t>
  </si>
  <si>
    <t xml:space="preserve">Horas Hombre ayudante </t>
  </si>
  <si>
    <t>GBL</t>
  </si>
  <si>
    <t>PROVISION, CONSTRUCCIÓN Y PRUEBAS FAT</t>
  </si>
  <si>
    <t>DATABOOK Y PLANOS CONFORME A OBRA</t>
  </si>
  <si>
    <t>HITO</t>
  </si>
  <si>
    <t>DESCRIPCIÓN</t>
  </si>
  <si>
    <t>ESPECIFICACIÓN DE ALCANCE REQUERIDO</t>
  </si>
  <si>
    <t>INGENIERÍA BASICA Y DE DETALLE</t>
  </si>
  <si>
    <t xml:space="preserve">Controladores y accesorios </t>
  </si>
  <si>
    <t>planchas metalicas</t>
  </si>
  <si>
    <t>Horas Hombre Programador</t>
  </si>
  <si>
    <t>Gabinete de Control;
panel, controladores, modulos , bornera frontera</t>
  </si>
  <si>
    <t>INSTALACION, PUESTA EN MARCHA Y PRUEBAS SAT ESTACION CERRILLOS</t>
  </si>
  <si>
    <t>INSTALACION, PUESTA EN MARCHA Y PRUEBAS SAT
ESTACION BUENA VISTA</t>
  </si>
  <si>
    <t>TOTAL SERVICIO ACTUALIZACIÓN SISTEMA DE CONTROL</t>
  </si>
  <si>
    <t xml:space="preserve">Horas Hombre Programador </t>
  </si>
  <si>
    <t xml:space="preserve">Retiro de planchas existentes
Montaje y conexionado de nuevos planchas
Pruebas SAT y puesta en marcha:
* sistema de Control de Proceso/Seguridad por PLC 
* pantallas de HMI’s configuradas para el nuevo sistema 
</t>
  </si>
  <si>
    <t>PLANILLA DE COTIZACION SERVICIO PARA ACTUALIZACIÓN SISTEMA DE CONTROL EN CERRILLOS Y BUENA VISTA</t>
  </si>
  <si>
    <t>PRECIO EN 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</si>
</sst>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_-;\-* #,##0_-;_-* &quot;-&quot;??_-;_-@_-"/>
    <numFmt numFmtId="165" formatCode="#,##0.00_ ;\-#,##0.00\ 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rgb="FF000000"/>
      <name val="Arial"/>
      <family val="2"/>
    </font>
    <font>
      <i/>
      <sz val="11"/>
      <color rgb="FF595959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i/>
      <sz val="14"/>
      <color rgb="FF595959"/>
      <name val="Arial"/>
      <family val="2"/>
    </font>
    <font>
      <b/>
      <sz val="14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9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/>
    <xf numFmtId="0" fontId="0" fillId="0" borderId="0" xfId="0" applyAlignment="1"/>
    <xf numFmtId="0" fontId="1" fillId="0" borderId="5" xfId="0" applyFont="1" applyBorder="1" applyAlignment="1">
      <alignment vertical="center"/>
    </xf>
    <xf numFmtId="0" fontId="0" fillId="0" borderId="6" xfId="0" applyBorder="1"/>
    <xf numFmtId="0" fontId="1" fillId="0" borderId="0" xfId="0" applyFont="1" applyBorder="1" applyAlignment="1">
      <alignment vertical="center"/>
    </xf>
    <xf numFmtId="0" fontId="2" fillId="0" borderId="0" xfId="0" applyFont="1" applyBorder="1"/>
    <xf numFmtId="0" fontId="4" fillId="0" borderId="2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/>
    <xf numFmtId="0" fontId="4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 indent="1"/>
    </xf>
    <xf numFmtId="0" fontId="3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164" fontId="0" fillId="0" borderId="0" xfId="1" applyNumberFormat="1" applyFont="1" applyAlignment="1">
      <alignment horizontal="center"/>
    </xf>
    <xf numFmtId="43" fontId="0" fillId="0" borderId="0" xfId="0" applyNumberFormat="1"/>
    <xf numFmtId="0" fontId="3" fillId="0" borderId="1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indent="1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43" fontId="10" fillId="0" borderId="22" xfId="1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3" fontId="11" fillId="0" borderId="22" xfId="1" applyNumberFormat="1" applyFont="1" applyFill="1" applyBorder="1" applyAlignment="1">
      <alignment horizontal="center" vertical="center" wrapText="1"/>
    </xf>
    <xf numFmtId="43" fontId="9" fillId="0" borderId="22" xfId="1" applyNumberFormat="1" applyFont="1" applyFill="1" applyBorder="1" applyAlignment="1">
      <alignment horizontal="right" vertical="center" wrapText="1" indent="5"/>
    </xf>
    <xf numFmtId="0" fontId="3" fillId="0" borderId="2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165" fontId="5" fillId="0" borderId="6" xfId="1" applyNumberFormat="1" applyFont="1" applyFill="1" applyBorder="1" applyAlignment="1">
      <alignment horizontal="right" vertical="center" wrapText="1" indent="6"/>
    </xf>
    <xf numFmtId="0" fontId="0" fillId="0" borderId="1" xfId="0" applyBorder="1"/>
    <xf numFmtId="0" fontId="0" fillId="0" borderId="7" xfId="0" applyBorder="1"/>
    <xf numFmtId="164" fontId="0" fillId="0" borderId="8" xfId="1" applyNumberFormat="1" applyFon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65" fontId="5" fillId="0" borderId="5" xfId="1" applyNumberFormat="1" applyFont="1" applyFill="1" applyBorder="1" applyAlignment="1">
      <alignment horizontal="right" vertical="center" wrapText="1" indent="6"/>
    </xf>
    <xf numFmtId="0" fontId="7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165" fontId="5" fillId="0" borderId="8" xfId="1" applyNumberFormat="1" applyFont="1" applyFill="1" applyBorder="1" applyAlignment="1">
      <alignment horizontal="right" vertical="center" wrapText="1" indent="6"/>
    </xf>
    <xf numFmtId="0" fontId="3" fillId="0" borderId="3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indent="1"/>
    </xf>
    <xf numFmtId="0" fontId="4" fillId="2" borderId="21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  <xf numFmtId="43" fontId="5" fillId="0" borderId="28" xfId="1" applyNumberFormat="1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 wrapText="1"/>
    </xf>
    <xf numFmtId="0" fontId="0" fillId="0" borderId="17" xfId="0" applyBorder="1" applyAlignment="1">
      <alignment vertical="center"/>
    </xf>
    <xf numFmtId="0" fontId="12" fillId="0" borderId="17" xfId="0" applyFont="1" applyBorder="1" applyAlignment="1">
      <alignment vertical="center" wrapText="1"/>
    </xf>
    <xf numFmtId="0" fontId="13" fillId="0" borderId="18" xfId="0" applyFont="1" applyBorder="1" applyAlignment="1">
      <alignment horizontal="right" vertical="center" indent="1"/>
    </xf>
    <xf numFmtId="0" fontId="7" fillId="0" borderId="4" xfId="0" applyFont="1" applyBorder="1" applyAlignment="1">
      <alignment horizontal="center" vertical="center" wrapText="1"/>
    </xf>
    <xf numFmtId="165" fontId="5" fillId="0" borderId="0" xfId="1" applyNumberFormat="1" applyFont="1" applyFill="1" applyBorder="1" applyAlignment="1">
      <alignment horizontal="right" vertical="center" wrapText="1" indent="6"/>
    </xf>
    <xf numFmtId="0" fontId="3" fillId="0" borderId="1" xfId="0" applyFont="1" applyFill="1" applyBorder="1" applyAlignment="1">
      <alignment vertical="center" wrapText="1"/>
    </xf>
    <xf numFmtId="43" fontId="10" fillId="0" borderId="12" xfId="1" applyNumberFormat="1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8"/>
  <sheetViews>
    <sheetView tabSelected="1" zoomScale="70" zoomScaleNormal="70" zoomScaleSheetLayoutView="90" workbookViewId="0">
      <selection activeCell="I55" sqref="I55"/>
    </sheetView>
  </sheetViews>
  <sheetFormatPr baseColWidth="10" defaultColWidth="11.42578125" defaultRowHeight="15" x14ac:dyDescent="0.25"/>
  <cols>
    <col min="1" max="1" width="1.5703125" style="3" customWidth="1"/>
    <col min="2" max="2" width="5.5703125" style="2" customWidth="1"/>
    <col min="3" max="3" width="57.5703125" style="2" customWidth="1"/>
    <col min="4" max="4" width="51.28515625" style="4" customWidth="1"/>
    <col min="5" max="5" width="15" style="1" customWidth="1"/>
    <col min="6" max="6" width="8.140625" style="1" customWidth="1"/>
    <col min="7" max="7" width="10" style="1" customWidth="1"/>
    <col min="8" max="8" width="16.140625" style="1" customWidth="1"/>
    <col min="9" max="9" width="26.7109375" customWidth="1"/>
    <col min="10" max="10" width="11.42578125" customWidth="1"/>
  </cols>
  <sheetData>
    <row r="1" spans="1:12" ht="4.5" customHeight="1" thickBot="1" x14ac:dyDescent="0.3"/>
    <row r="2" spans="1:12" ht="27.75" customHeight="1" x14ac:dyDescent="0.25">
      <c r="B2" s="90" t="s">
        <v>36</v>
      </c>
      <c r="C2" s="91"/>
      <c r="D2" s="91"/>
      <c r="E2" s="91"/>
      <c r="F2" s="91"/>
      <c r="G2" s="91"/>
      <c r="H2" s="91"/>
      <c r="I2" s="5"/>
    </row>
    <row r="3" spans="1:12" ht="15.75" thickBot="1" x14ac:dyDescent="0.3">
      <c r="B3" s="9"/>
      <c r="C3" s="10"/>
      <c r="D3" s="11"/>
      <c r="E3" s="15"/>
      <c r="F3" s="15"/>
      <c r="G3" s="15"/>
      <c r="H3" s="15"/>
      <c r="I3" s="6"/>
    </row>
    <row r="4" spans="1:12" ht="24.75" customHeight="1" x14ac:dyDescent="0.25">
      <c r="B4" s="92" t="s">
        <v>23</v>
      </c>
      <c r="C4" s="26" t="s">
        <v>2</v>
      </c>
      <c r="D4" s="94"/>
      <c r="E4" s="95"/>
      <c r="F4" s="96"/>
      <c r="G4" s="97" t="s">
        <v>0</v>
      </c>
      <c r="H4" s="86" t="s">
        <v>3</v>
      </c>
      <c r="I4" s="86" t="s">
        <v>37</v>
      </c>
    </row>
    <row r="5" spans="1:12" ht="24.75" customHeight="1" thickBot="1" x14ac:dyDescent="0.3">
      <c r="A5" s="7"/>
      <c r="B5" s="93"/>
      <c r="C5" s="16" t="s">
        <v>24</v>
      </c>
      <c r="D5" s="77" t="s">
        <v>25</v>
      </c>
      <c r="E5" s="88"/>
      <c r="F5" s="89"/>
      <c r="G5" s="98"/>
      <c r="H5" s="87"/>
      <c r="I5" s="87"/>
    </row>
    <row r="6" spans="1:12" ht="24.75" customHeight="1" thickBot="1" x14ac:dyDescent="0.3">
      <c r="A6"/>
      <c r="B6"/>
      <c r="C6"/>
      <c r="D6"/>
      <c r="E6"/>
      <c r="F6"/>
      <c r="G6"/>
      <c r="H6"/>
    </row>
    <row r="7" spans="1:12" ht="57" customHeight="1" thickBot="1" x14ac:dyDescent="0.3">
      <c r="B7" s="18">
        <v>1</v>
      </c>
      <c r="C7" s="17" t="s">
        <v>26</v>
      </c>
      <c r="D7" s="81" t="s">
        <v>7</v>
      </c>
      <c r="E7" s="82"/>
      <c r="F7" s="83"/>
      <c r="G7" s="19" t="s">
        <v>5</v>
      </c>
      <c r="H7" s="20">
        <v>1</v>
      </c>
      <c r="I7" s="33">
        <f ca="1">+I8+I9+I10</f>
        <v>0</v>
      </c>
      <c r="K7" s="25"/>
    </row>
    <row r="8" spans="1:12" x14ac:dyDescent="0.25">
      <c r="B8" s="37"/>
      <c r="C8" s="27"/>
      <c r="D8" s="28" t="s">
        <v>8</v>
      </c>
      <c r="E8" s="28"/>
      <c r="F8" s="38"/>
      <c r="G8" s="29" t="s">
        <v>11</v>
      </c>
      <c r="H8" s="28">
        <v>55</v>
      </c>
      <c r="I8" s="39">
        <f ca="1">I$7*H8/100</f>
        <v>0</v>
      </c>
      <c r="K8" s="25"/>
    </row>
    <row r="9" spans="1:12" x14ac:dyDescent="0.25">
      <c r="B9" s="37"/>
      <c r="C9" s="27"/>
      <c r="D9" s="28" t="s">
        <v>9</v>
      </c>
      <c r="E9" s="28"/>
      <c r="F9" s="38"/>
      <c r="G9" s="29" t="s">
        <v>11</v>
      </c>
      <c r="H9" s="28">
        <v>40</v>
      </c>
      <c r="I9" s="39">
        <f ca="1">I$7*H9/100</f>
        <v>0</v>
      </c>
      <c r="K9" s="25"/>
    </row>
    <row r="10" spans="1:12" x14ac:dyDescent="0.25">
      <c r="B10" s="37"/>
      <c r="C10" s="27"/>
      <c r="D10" s="28" t="s">
        <v>10</v>
      </c>
      <c r="E10" s="28"/>
      <c r="F10" s="38"/>
      <c r="G10" s="29" t="s">
        <v>11</v>
      </c>
      <c r="H10" s="28">
        <v>5</v>
      </c>
      <c r="I10" s="39">
        <f ca="1">I$7*H10/100</f>
        <v>0</v>
      </c>
      <c r="K10" s="25"/>
    </row>
    <row r="11" spans="1:12" ht="20.45" customHeight="1" thickBot="1" x14ac:dyDescent="0.3">
      <c r="A11"/>
      <c r="B11" s="40"/>
      <c r="C11" s="41"/>
      <c r="D11" s="41"/>
      <c r="E11" s="41"/>
      <c r="F11" s="41"/>
      <c r="G11" s="41"/>
      <c r="H11" s="41">
        <f>SUM(H8:H10)</f>
        <v>100</v>
      </c>
      <c r="I11" s="42"/>
    </row>
    <row r="12" spans="1:12" ht="20.45" customHeight="1" x14ac:dyDescent="0.25">
      <c r="A12"/>
      <c r="B12"/>
      <c r="C12"/>
      <c r="D12"/>
      <c r="E12"/>
      <c r="F12"/>
      <c r="G12"/>
      <c r="H12"/>
      <c r="I12" s="24"/>
    </row>
    <row r="13" spans="1:12" ht="20.45" customHeight="1" thickBot="1" x14ac:dyDescent="0.3">
      <c r="A13"/>
      <c r="B13"/>
      <c r="C13"/>
      <c r="D13"/>
      <c r="E13"/>
      <c r="F13"/>
      <c r="G13"/>
      <c r="H13"/>
    </row>
    <row r="14" spans="1:12" ht="57" customHeight="1" thickBot="1" x14ac:dyDescent="0.3">
      <c r="B14" s="75">
        <v>2</v>
      </c>
      <c r="C14" s="72" t="s">
        <v>21</v>
      </c>
      <c r="D14" s="84" t="s">
        <v>30</v>
      </c>
      <c r="E14" s="85"/>
      <c r="F14" s="85"/>
      <c r="G14" s="62" t="s">
        <v>5</v>
      </c>
      <c r="H14" s="63">
        <v>1</v>
      </c>
      <c r="I14" s="36">
        <f ca="1">+I15+I16+I17+I18+I19+I20+I21</f>
        <v>0</v>
      </c>
      <c r="L14" s="25"/>
    </row>
    <row r="15" spans="1:12" x14ac:dyDescent="0.25">
      <c r="B15" s="76"/>
      <c r="C15" s="73"/>
      <c r="D15" s="28" t="s">
        <v>27</v>
      </c>
      <c r="E15" s="28"/>
      <c r="F15" s="38"/>
      <c r="G15" s="29" t="s">
        <v>11</v>
      </c>
      <c r="H15" s="28">
        <v>74</v>
      </c>
      <c r="I15" s="39">
        <f t="shared" ref="I15:I21" ca="1" si="0">I$14*H15/100</f>
        <v>0</v>
      </c>
      <c r="K15" s="25"/>
    </row>
    <row r="16" spans="1:12" x14ac:dyDescent="0.25">
      <c r="B16" s="76"/>
      <c r="C16" s="73"/>
      <c r="D16" s="28" t="s">
        <v>28</v>
      </c>
      <c r="E16" s="28"/>
      <c r="F16" s="38"/>
      <c r="G16" s="29" t="s">
        <v>11</v>
      </c>
      <c r="H16" s="28">
        <v>5</v>
      </c>
      <c r="I16" s="39">
        <f t="shared" ca="1" si="0"/>
        <v>0</v>
      </c>
      <c r="K16" s="25"/>
    </row>
    <row r="17" spans="1:12" x14ac:dyDescent="0.25">
      <c r="B17" s="76"/>
      <c r="C17" s="73"/>
      <c r="D17" s="28" t="s">
        <v>12</v>
      </c>
      <c r="E17" s="28"/>
      <c r="F17" s="38"/>
      <c r="G17" s="29" t="s">
        <v>11</v>
      </c>
      <c r="H17" s="28">
        <v>4</v>
      </c>
      <c r="I17" s="39">
        <f t="shared" ca="1" si="0"/>
        <v>0</v>
      </c>
      <c r="K17" s="25"/>
    </row>
    <row r="18" spans="1:12" x14ac:dyDescent="0.25">
      <c r="B18" s="76"/>
      <c r="C18" s="73"/>
      <c r="D18" s="28" t="s">
        <v>29</v>
      </c>
      <c r="E18" s="28"/>
      <c r="F18" s="38"/>
      <c r="G18" s="29" t="s">
        <v>11</v>
      </c>
      <c r="H18" s="28">
        <v>9</v>
      </c>
      <c r="I18" s="39">
        <f t="shared" ca="1" si="0"/>
        <v>0</v>
      </c>
      <c r="K18" s="25"/>
    </row>
    <row r="19" spans="1:12" x14ac:dyDescent="0.25">
      <c r="B19" s="76"/>
      <c r="C19" s="73"/>
      <c r="D19" s="28" t="s">
        <v>14</v>
      </c>
      <c r="E19" s="28"/>
      <c r="F19" s="38"/>
      <c r="G19" s="29" t="s">
        <v>11</v>
      </c>
      <c r="H19" s="28">
        <v>4</v>
      </c>
      <c r="I19" s="39">
        <f t="shared" ca="1" si="0"/>
        <v>0</v>
      </c>
      <c r="K19" s="25"/>
    </row>
    <row r="20" spans="1:12" x14ac:dyDescent="0.25">
      <c r="B20" s="76"/>
      <c r="C20" s="73"/>
      <c r="D20" s="28" t="s">
        <v>13</v>
      </c>
      <c r="E20" s="28"/>
      <c r="F20" s="38"/>
      <c r="G20" s="29" t="s">
        <v>11</v>
      </c>
      <c r="H20" s="28">
        <v>2</v>
      </c>
      <c r="I20" s="39">
        <f t="shared" ca="1" si="0"/>
        <v>0</v>
      </c>
      <c r="K20" s="25"/>
    </row>
    <row r="21" spans="1:12" x14ac:dyDescent="0.25">
      <c r="B21" s="76"/>
      <c r="C21" s="73"/>
      <c r="D21" s="28" t="s">
        <v>15</v>
      </c>
      <c r="E21" s="28"/>
      <c r="F21" s="38"/>
      <c r="G21" s="29" t="s">
        <v>11</v>
      </c>
      <c r="H21" s="28">
        <v>2</v>
      </c>
      <c r="I21" s="39">
        <f t="shared" ca="1" si="0"/>
        <v>0</v>
      </c>
      <c r="K21" s="25"/>
    </row>
    <row r="22" spans="1:12" ht="15.75" thickBot="1" x14ac:dyDescent="0.3">
      <c r="B22" s="76"/>
      <c r="C22" s="73"/>
      <c r="D22" s="28"/>
      <c r="E22" s="28"/>
      <c r="F22" s="38"/>
      <c r="G22" s="29"/>
      <c r="H22" s="3">
        <f>SUM(H15:H21)</f>
        <v>100</v>
      </c>
      <c r="I22" s="39"/>
      <c r="K22" s="25"/>
    </row>
    <row r="23" spans="1:12" ht="57" customHeight="1" thickBot="1" x14ac:dyDescent="0.3">
      <c r="B23" s="76"/>
      <c r="C23" s="73"/>
      <c r="D23" s="84" t="s">
        <v>6</v>
      </c>
      <c r="E23" s="85" t="s">
        <v>1</v>
      </c>
      <c r="F23" s="85"/>
      <c r="G23" s="62" t="s">
        <v>5</v>
      </c>
      <c r="H23" s="63">
        <v>1</v>
      </c>
      <c r="I23" s="36">
        <f ca="1">+I24+I25+I26+I27</f>
        <v>0</v>
      </c>
    </row>
    <row r="24" spans="1:12" x14ac:dyDescent="0.25">
      <c r="B24" s="76"/>
      <c r="C24" s="73"/>
      <c r="D24" s="28" t="s">
        <v>17</v>
      </c>
      <c r="E24" s="28"/>
      <c r="F24" s="38"/>
      <c r="G24" s="29" t="s">
        <v>11</v>
      </c>
      <c r="H24" s="28">
        <v>15</v>
      </c>
      <c r="I24" s="39">
        <f ca="1">I$23*H24/100</f>
        <v>0</v>
      </c>
      <c r="K24" s="25"/>
    </row>
    <row r="25" spans="1:12" x14ac:dyDescent="0.25">
      <c r="B25" s="76"/>
      <c r="C25" s="73"/>
      <c r="D25" s="28" t="s">
        <v>34</v>
      </c>
      <c r="E25" s="28"/>
      <c r="F25" s="38"/>
      <c r="G25" s="29" t="s">
        <v>11</v>
      </c>
      <c r="H25" s="28">
        <v>30</v>
      </c>
      <c r="I25" s="39">
        <f ca="1">I$23*H25/100</f>
        <v>0</v>
      </c>
      <c r="K25" s="25"/>
    </row>
    <row r="26" spans="1:12" x14ac:dyDescent="0.25">
      <c r="B26" s="76"/>
      <c r="C26" s="73"/>
      <c r="D26" s="28" t="s">
        <v>14</v>
      </c>
      <c r="E26" s="28"/>
      <c r="F26" s="38"/>
      <c r="G26" s="29" t="s">
        <v>11</v>
      </c>
      <c r="H26" s="28">
        <v>30</v>
      </c>
      <c r="I26" s="39">
        <f ca="1">I$23*H26/100</f>
        <v>0</v>
      </c>
      <c r="K26" s="25"/>
    </row>
    <row r="27" spans="1:12" ht="15.75" thickBot="1" x14ac:dyDescent="0.3">
      <c r="B27" s="77"/>
      <c r="C27" s="74"/>
      <c r="D27" s="28" t="s">
        <v>15</v>
      </c>
      <c r="E27" s="28"/>
      <c r="F27" s="38"/>
      <c r="G27" s="29" t="s">
        <v>11</v>
      </c>
      <c r="H27" s="28">
        <v>25</v>
      </c>
      <c r="I27" s="39">
        <f ca="1">I$23*H27/100</f>
        <v>0</v>
      </c>
      <c r="K27" s="25"/>
    </row>
    <row r="28" spans="1:12" ht="15.75" thickBot="1" x14ac:dyDescent="0.3">
      <c r="B28" s="69"/>
      <c r="C28" s="57"/>
      <c r="D28" s="47"/>
      <c r="E28" s="47"/>
      <c r="F28" s="48"/>
      <c r="G28" s="49"/>
      <c r="H28" s="41">
        <f>SUM(H24:H27)</f>
        <v>100</v>
      </c>
      <c r="I28" s="50"/>
      <c r="K28" s="25"/>
    </row>
    <row r="29" spans="1:12" ht="20.45" customHeight="1" thickBot="1" x14ac:dyDescent="0.3">
      <c r="A29"/>
      <c r="B29"/>
      <c r="C29"/>
      <c r="D29"/>
      <c r="E29"/>
      <c r="F29"/>
      <c r="G29"/>
      <c r="H29"/>
      <c r="I29" s="61"/>
      <c r="L29" s="25"/>
    </row>
    <row r="30" spans="1:12" ht="100.9" customHeight="1" thickBot="1" x14ac:dyDescent="0.3">
      <c r="A30" s="8"/>
      <c r="B30" s="51">
        <v>3</v>
      </c>
      <c r="C30" s="52" t="s">
        <v>31</v>
      </c>
      <c r="D30" s="78" t="s">
        <v>35</v>
      </c>
      <c r="E30" s="79" t="s">
        <v>1</v>
      </c>
      <c r="F30" s="80"/>
      <c r="G30" s="53" t="s">
        <v>5</v>
      </c>
      <c r="H30" s="54">
        <v>1</v>
      </c>
      <c r="I30" s="70">
        <f ca="1">+I31+I32+I33+I34+I35+I36</f>
        <v>0</v>
      </c>
      <c r="K30" s="25"/>
      <c r="L30" s="25"/>
    </row>
    <row r="31" spans="1:12" x14ac:dyDescent="0.25">
      <c r="A31" s="31"/>
      <c r="B31" s="30"/>
      <c r="C31" s="56"/>
      <c r="D31" s="43" t="s">
        <v>17</v>
      </c>
      <c r="E31" s="43"/>
      <c r="F31" s="44"/>
      <c r="G31" s="45" t="s">
        <v>11</v>
      </c>
      <c r="H31" s="43">
        <v>14</v>
      </c>
      <c r="I31" s="39">
        <f ca="1">I$30*H31/100</f>
        <v>0</v>
      </c>
      <c r="K31" s="25"/>
    </row>
    <row r="32" spans="1:12" x14ac:dyDescent="0.25">
      <c r="A32" s="31"/>
      <c r="B32" s="31"/>
      <c r="C32" s="55"/>
      <c r="D32" s="28" t="s">
        <v>34</v>
      </c>
      <c r="E32" s="28"/>
      <c r="F32" s="38"/>
      <c r="G32" s="29" t="s">
        <v>11</v>
      </c>
      <c r="H32" s="28">
        <v>3</v>
      </c>
      <c r="I32" s="39">
        <f t="shared" ref="I32:I36" ca="1" si="1">I$30*H32/100</f>
        <v>0</v>
      </c>
      <c r="K32" s="25"/>
    </row>
    <row r="33" spans="1:12" x14ac:dyDescent="0.25">
      <c r="A33" s="31"/>
      <c r="B33" s="31"/>
      <c r="C33" s="55"/>
      <c r="D33" s="28" t="s">
        <v>14</v>
      </c>
      <c r="E33" s="28"/>
      <c r="F33" s="38"/>
      <c r="G33" s="29" t="s">
        <v>11</v>
      </c>
      <c r="H33" s="28">
        <v>3</v>
      </c>
      <c r="I33" s="39">
        <f t="shared" ca="1" si="1"/>
        <v>0</v>
      </c>
      <c r="K33" s="25"/>
    </row>
    <row r="34" spans="1:12" x14ac:dyDescent="0.25">
      <c r="A34" s="31"/>
      <c r="B34" s="31"/>
      <c r="C34" s="55"/>
      <c r="D34" s="28" t="s">
        <v>16</v>
      </c>
      <c r="E34" s="28"/>
      <c r="F34" s="38"/>
      <c r="G34" s="29" t="s">
        <v>11</v>
      </c>
      <c r="H34" s="28">
        <v>30</v>
      </c>
      <c r="I34" s="39">
        <f t="shared" ca="1" si="1"/>
        <v>0</v>
      </c>
      <c r="K34" s="25"/>
    </row>
    <row r="35" spans="1:12" x14ac:dyDescent="0.25">
      <c r="A35" s="31"/>
      <c r="B35" s="31"/>
      <c r="C35" s="55"/>
      <c r="D35" s="28" t="s">
        <v>18</v>
      </c>
      <c r="E35" s="28"/>
      <c r="F35" s="38"/>
      <c r="G35" s="29" t="s">
        <v>11</v>
      </c>
      <c r="H35" s="28">
        <v>30</v>
      </c>
      <c r="I35" s="39">
        <f t="shared" ca="1" si="1"/>
        <v>0</v>
      </c>
      <c r="K35" s="25"/>
    </row>
    <row r="36" spans="1:12" x14ac:dyDescent="0.25">
      <c r="A36" s="31"/>
      <c r="B36" s="31"/>
      <c r="C36" s="55"/>
      <c r="D36" s="34" t="s">
        <v>19</v>
      </c>
      <c r="E36" s="28"/>
      <c r="F36" s="38"/>
      <c r="G36" s="29" t="s">
        <v>11</v>
      </c>
      <c r="H36" s="28">
        <v>20</v>
      </c>
      <c r="I36" s="39">
        <f t="shared" ca="1" si="1"/>
        <v>0</v>
      </c>
      <c r="K36" s="25"/>
    </row>
    <row r="37" spans="1:12" ht="15.75" thickBot="1" x14ac:dyDescent="0.3">
      <c r="A37" s="31"/>
      <c r="B37" s="32"/>
      <c r="C37" s="57"/>
      <c r="D37" s="47"/>
      <c r="E37" s="47"/>
      <c r="F37" s="48"/>
      <c r="G37" s="49"/>
      <c r="H37" s="41">
        <f>SUM(H31:H36)</f>
        <v>100</v>
      </c>
      <c r="I37" s="50"/>
      <c r="K37" s="25"/>
    </row>
    <row r="38" spans="1:12" ht="15.75" thickBot="1" x14ac:dyDescent="0.3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</row>
    <row r="39" spans="1:12" ht="100.9" customHeight="1" thickBot="1" x14ac:dyDescent="0.3">
      <c r="A39" s="8"/>
      <c r="B39" s="51">
        <v>4</v>
      </c>
      <c r="C39" s="52" t="s">
        <v>32</v>
      </c>
      <c r="D39" s="78" t="s">
        <v>35</v>
      </c>
      <c r="E39" s="79" t="s">
        <v>1</v>
      </c>
      <c r="F39" s="80"/>
      <c r="G39" s="53" t="s">
        <v>5</v>
      </c>
      <c r="H39" s="54">
        <v>1</v>
      </c>
      <c r="I39" s="70"/>
      <c r="K39" s="25"/>
      <c r="L39" s="25"/>
    </row>
    <row r="40" spans="1:12" x14ac:dyDescent="0.25">
      <c r="A40" s="31"/>
      <c r="B40" s="30"/>
      <c r="C40" s="56"/>
      <c r="D40" s="67" t="s">
        <v>17</v>
      </c>
      <c r="E40" s="67"/>
      <c r="F40" s="44"/>
      <c r="G40" s="45" t="s">
        <v>11</v>
      </c>
      <c r="H40" s="67">
        <v>14</v>
      </c>
      <c r="I40" s="39">
        <f>I$39*H40/100</f>
        <v>0</v>
      </c>
      <c r="K40" s="25"/>
    </row>
    <row r="41" spans="1:12" x14ac:dyDescent="0.25">
      <c r="A41" s="31"/>
      <c r="B41" s="31"/>
      <c r="C41" s="55"/>
      <c r="D41" s="28" t="s">
        <v>29</v>
      </c>
      <c r="E41" s="28"/>
      <c r="F41" s="38"/>
      <c r="G41" s="29" t="s">
        <v>11</v>
      </c>
      <c r="H41" s="28">
        <v>3</v>
      </c>
      <c r="I41" s="39">
        <f t="shared" ref="I41:I45" si="2">I$39*H41/100</f>
        <v>0</v>
      </c>
      <c r="K41" s="25"/>
    </row>
    <row r="42" spans="1:12" x14ac:dyDescent="0.25">
      <c r="A42" s="31"/>
      <c r="B42" s="31"/>
      <c r="C42" s="55"/>
      <c r="D42" s="28" t="s">
        <v>14</v>
      </c>
      <c r="E42" s="28"/>
      <c r="F42" s="38"/>
      <c r="G42" s="29" t="s">
        <v>11</v>
      </c>
      <c r="H42" s="28">
        <v>3</v>
      </c>
      <c r="I42" s="39">
        <f t="shared" si="2"/>
        <v>0</v>
      </c>
      <c r="K42" s="25"/>
    </row>
    <row r="43" spans="1:12" x14ac:dyDescent="0.25">
      <c r="A43" s="31"/>
      <c r="B43" s="31"/>
      <c r="C43" s="55"/>
      <c r="D43" s="28" t="s">
        <v>16</v>
      </c>
      <c r="E43" s="28"/>
      <c r="F43" s="38"/>
      <c r="G43" s="29" t="s">
        <v>11</v>
      </c>
      <c r="H43" s="28">
        <v>30</v>
      </c>
      <c r="I43" s="39">
        <f t="shared" si="2"/>
        <v>0</v>
      </c>
      <c r="K43" s="25"/>
    </row>
    <row r="44" spans="1:12" x14ac:dyDescent="0.25">
      <c r="A44" s="31"/>
      <c r="B44" s="31"/>
      <c r="C44" s="55"/>
      <c r="D44" s="28" t="s">
        <v>18</v>
      </c>
      <c r="E44" s="28"/>
      <c r="F44" s="38"/>
      <c r="G44" s="29" t="s">
        <v>11</v>
      </c>
      <c r="H44" s="28">
        <v>30</v>
      </c>
      <c r="I44" s="39">
        <f t="shared" si="2"/>
        <v>0</v>
      </c>
      <c r="K44" s="25"/>
    </row>
    <row r="45" spans="1:12" x14ac:dyDescent="0.25">
      <c r="A45" s="31"/>
      <c r="B45" s="31"/>
      <c r="C45" s="55"/>
      <c r="D45" s="34" t="s">
        <v>19</v>
      </c>
      <c r="E45" s="28"/>
      <c r="F45" s="38"/>
      <c r="G45" s="29" t="s">
        <v>11</v>
      </c>
      <c r="H45" s="28">
        <v>20</v>
      </c>
      <c r="I45" s="39">
        <f t="shared" si="2"/>
        <v>0</v>
      </c>
      <c r="K45" s="25"/>
    </row>
    <row r="46" spans="1:12" ht="15.75" thickBot="1" x14ac:dyDescent="0.3">
      <c r="A46" s="31"/>
      <c r="B46" s="32"/>
      <c r="C46" s="57"/>
      <c r="D46" s="47"/>
      <c r="E46" s="47"/>
      <c r="F46" s="48"/>
      <c r="G46" s="49"/>
      <c r="H46" s="41">
        <f>SUM(H40:H45)</f>
        <v>100</v>
      </c>
      <c r="I46" s="50"/>
      <c r="K46" s="25"/>
    </row>
    <row r="47" spans="1:12" ht="15.75" thickBot="1" x14ac:dyDescent="0.3">
      <c r="A47" s="55"/>
      <c r="B47" s="55"/>
      <c r="C47" s="55"/>
      <c r="D47" s="28"/>
      <c r="E47" s="28"/>
      <c r="F47" s="38"/>
      <c r="G47" s="29"/>
      <c r="H47" s="3"/>
      <c r="I47" s="68"/>
      <c r="K47" s="25"/>
    </row>
    <row r="48" spans="1:12" ht="57" customHeight="1" thickBot="1" x14ac:dyDescent="0.3">
      <c r="B48" s="23">
        <v>5</v>
      </c>
      <c r="C48" s="71" t="s">
        <v>22</v>
      </c>
      <c r="D48" s="81" t="s">
        <v>4</v>
      </c>
      <c r="E48" s="82"/>
      <c r="F48" s="83"/>
      <c r="G48" s="21" t="s">
        <v>5</v>
      </c>
      <c r="H48" s="22">
        <v>1</v>
      </c>
      <c r="I48" s="33">
        <f ca="1">+I49+I50+I51+I52</f>
        <v>0</v>
      </c>
      <c r="K48" s="25"/>
      <c r="L48" s="25"/>
    </row>
    <row r="49" spans="1:11" x14ac:dyDescent="0.25">
      <c r="B49" s="51"/>
      <c r="C49" s="58"/>
      <c r="D49" s="43" t="s">
        <v>17</v>
      </c>
      <c r="E49" s="43"/>
      <c r="F49" s="44"/>
      <c r="G49" s="45" t="s">
        <v>11</v>
      </c>
      <c r="H49" s="43">
        <v>10</v>
      </c>
      <c r="I49" s="46">
        <f ca="1">I$48*H49/100</f>
        <v>0</v>
      </c>
      <c r="K49" s="25"/>
    </row>
    <row r="50" spans="1:11" x14ac:dyDescent="0.25">
      <c r="B50" s="37"/>
      <c r="C50" s="27"/>
      <c r="D50" s="28" t="s">
        <v>8</v>
      </c>
      <c r="E50" s="28"/>
      <c r="F50" s="38"/>
      <c r="G50" s="29" t="s">
        <v>11</v>
      </c>
      <c r="H50" s="28">
        <v>30</v>
      </c>
      <c r="I50" s="39">
        <f ca="1">I$48*H50/100</f>
        <v>0</v>
      </c>
      <c r="K50" s="25"/>
    </row>
    <row r="51" spans="1:11" x14ac:dyDescent="0.25">
      <c r="B51" s="37"/>
      <c r="C51" s="27"/>
      <c r="D51" s="28" t="s">
        <v>9</v>
      </c>
      <c r="E51" s="28"/>
      <c r="F51" s="38"/>
      <c r="G51" s="29" t="s">
        <v>11</v>
      </c>
      <c r="H51" s="28">
        <v>50</v>
      </c>
      <c r="I51" s="39">
        <f t="shared" ref="I51:I52" ca="1" si="3">I$48*H51/100</f>
        <v>0</v>
      </c>
      <c r="K51" s="25"/>
    </row>
    <row r="52" spans="1:11" x14ac:dyDescent="0.25">
      <c r="B52" s="37"/>
      <c r="C52" s="27"/>
      <c r="D52" s="28" t="s">
        <v>10</v>
      </c>
      <c r="E52" s="28"/>
      <c r="F52" s="38"/>
      <c r="G52" s="29" t="s">
        <v>11</v>
      </c>
      <c r="H52" s="28">
        <v>10</v>
      </c>
      <c r="I52" s="39">
        <f t="shared" ca="1" si="3"/>
        <v>0</v>
      </c>
      <c r="K52" s="25"/>
    </row>
    <row r="53" spans="1:11" ht="20.45" customHeight="1" thickBot="1" x14ac:dyDescent="0.3">
      <c r="A53"/>
      <c r="B53" s="40"/>
      <c r="C53" s="41"/>
      <c r="D53" s="41"/>
      <c r="E53" s="41"/>
      <c r="F53" s="41"/>
      <c r="G53" s="41"/>
      <c r="H53" s="41">
        <f>SUM(H49:H52)</f>
        <v>100</v>
      </c>
      <c r="I53" s="42"/>
    </row>
    <row r="54" spans="1:11" ht="20.45" customHeight="1" thickBot="1" x14ac:dyDescent="0.3">
      <c r="A54"/>
      <c r="B54"/>
      <c r="C54"/>
      <c r="D54"/>
      <c r="E54"/>
      <c r="F54"/>
      <c r="G54"/>
      <c r="H54"/>
      <c r="I54" s="24"/>
    </row>
    <row r="55" spans="1:11" ht="57" customHeight="1" thickBot="1" x14ac:dyDescent="0.3">
      <c r="B55" s="60"/>
      <c r="C55" s="64"/>
      <c r="D55" s="65"/>
      <c r="E55" s="65"/>
      <c r="F55" s="66" t="s">
        <v>33</v>
      </c>
      <c r="G55" s="59" t="s">
        <v>20</v>
      </c>
      <c r="H55" s="22">
        <v>1</v>
      </c>
      <c r="I55" s="35">
        <f ca="1">+I48+I39+I30+I23+I14+I7</f>
        <v>0</v>
      </c>
    </row>
    <row r="56" spans="1:11" x14ac:dyDescent="0.25">
      <c r="B56" s="12"/>
      <c r="C56" s="12"/>
      <c r="D56" s="13"/>
      <c r="E56" s="14"/>
      <c r="F56" s="14"/>
      <c r="G56" s="14"/>
      <c r="H56" s="14"/>
    </row>
    <row r="58" spans="1:11" x14ac:dyDescent="0.25">
      <c r="I58" s="25"/>
    </row>
  </sheetData>
  <mergeCells count="15">
    <mergeCell ref="B2:H2"/>
    <mergeCell ref="B4:B5"/>
    <mergeCell ref="D4:F4"/>
    <mergeCell ref="G4:G5"/>
    <mergeCell ref="H4:H5"/>
    <mergeCell ref="D7:F7"/>
    <mergeCell ref="D14:F14"/>
    <mergeCell ref="D23:F23"/>
    <mergeCell ref="I4:I5"/>
    <mergeCell ref="D5:F5"/>
    <mergeCell ref="C14:C27"/>
    <mergeCell ref="B14:B27"/>
    <mergeCell ref="D39:F39"/>
    <mergeCell ref="D30:F30"/>
    <mergeCell ref="D48:F48"/>
  </mergeCells>
  <pageMargins left="0.7" right="0.7" top="0.75" bottom="0.75" header="0.3" footer="0.3"/>
  <pageSetup scale="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Estimado de costos</vt:lpstr>
      <vt:lpstr>'Estimado de costos'!Área_de_impresión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Melina Ordonez</dc:creator>
  <cp:lastModifiedBy>Leandro Villarroel</cp:lastModifiedBy>
  <cp:lastPrinted>2024-04-23T20:46:29Z</cp:lastPrinted>
  <dcterms:created xsi:type="dcterms:W3CDTF">2015-11-18T20:04:24Z</dcterms:created>
  <dcterms:modified xsi:type="dcterms:W3CDTF">2024-07-08T14:30:59Z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